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29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<sst xmlns="http://schemas.openxmlformats.org/spreadsheetml/2006/main" count="26" uniqueCount="16">
  <si>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</si>
  <si>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</si>
  <si>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</si>
  <si>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</si>
  <si>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</si>
  <si>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</si>
  <si>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</si>
  <si>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</si>
  <si>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</si>
  <si>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</si>
  <si>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</si>
  <si>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</si>
  <si>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Отклонение от сметной стоимости связанно с выполнение дополнительных работ на основание весеннего осмотра и обращение жильцов, по ремонту кровли 7468 руб, установка маячков 7677 руб.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</si>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</sst>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174" fontId="24" fillId="0" borderId="13" xfId="0" applyNumberFormat="1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O362" t="str">
            <v>Айская 84</v>
          </cell>
        </row>
        <row r="363">
          <cell r="A363" t="str">
            <v>Статьи доходов</v>
          </cell>
          <cell r="O363" t="str">
            <v>Сумма</v>
          </cell>
        </row>
        <row r="364">
          <cell r="A364" t="str">
            <v>Задолженность на 01.01.2013 г.</v>
          </cell>
          <cell r="O364">
            <v>50348.658290155465</v>
          </cell>
        </row>
        <row r="365">
          <cell r="A365" t="str">
            <v>Начислено населению</v>
          </cell>
          <cell r="O365">
            <v>211411.70000000004</v>
          </cell>
        </row>
        <row r="366">
          <cell r="A366" t="str">
            <v>Поступление населения</v>
          </cell>
          <cell r="O366">
            <v>166248.33</v>
          </cell>
        </row>
        <row r="367">
          <cell r="A367" t="str">
            <v>Начислено арендаторам</v>
          </cell>
          <cell r="O367">
            <v>70632.84974093264</v>
          </cell>
        </row>
        <row r="368">
          <cell r="A368" t="str">
            <v>Поступление арендаторов</v>
          </cell>
          <cell r="O368">
            <v>75443.37</v>
          </cell>
        </row>
        <row r="369">
          <cell r="A369" t="str">
            <v>Начислено за рекламу</v>
          </cell>
          <cell r="O369">
            <v>2428.609671848014</v>
          </cell>
        </row>
        <row r="370">
          <cell r="A370" t="str">
            <v>Поступление за рекламу</v>
          </cell>
          <cell r="O370">
            <v>2428.609671848014</v>
          </cell>
        </row>
        <row r="371">
          <cell r="A371" t="str">
            <v>Поступление</v>
          </cell>
          <cell r="O371">
            <v>244120.309671848</v>
          </cell>
        </row>
        <row r="372">
          <cell r="A372" t="str">
            <v>Задолженность на 31.12.2013 г.</v>
          </cell>
          <cell r="O372">
            <v>90701.50803108813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O374">
            <v>-22789.910828634514</v>
          </cell>
        </row>
        <row r="375">
          <cell r="A375" t="str">
            <v>1. Расходы по текущему ремонту и набору работ</v>
          </cell>
          <cell r="O375">
            <v>65604.44067796611</v>
          </cell>
        </row>
        <row r="376">
          <cell r="A376" t="str">
            <v>Ремонт лестничной клетки</v>
          </cell>
          <cell r="O376">
            <v>0</v>
          </cell>
        </row>
        <row r="377">
          <cell r="A377" t="str">
            <v>Установка пластиковых окон</v>
          </cell>
          <cell r="O377">
            <v>0</v>
          </cell>
        </row>
        <row r="378">
          <cell r="A378" t="str">
            <v>Ремонт мягкой кровли</v>
          </cell>
          <cell r="O378">
            <v>0</v>
          </cell>
        </row>
        <row r="379">
          <cell r="A379" t="str">
            <v>Ремонт шиферной кровли</v>
          </cell>
          <cell r="O379">
            <v>7468.016949152543</v>
          </cell>
        </row>
        <row r="380">
          <cell r="A380" t="str">
            <v>Очистка кровли и козырьков от снега и наледи</v>
          </cell>
          <cell r="O380">
            <v>14834.711864406781</v>
          </cell>
        </row>
        <row r="381">
          <cell r="A381" t="str">
            <v>Ремонт асбестоцементных листов</v>
          </cell>
          <cell r="O381">
            <v>0</v>
          </cell>
        </row>
        <row r="382">
          <cell r="A382" t="str">
            <v>Ремонт дверей</v>
          </cell>
          <cell r="O382">
            <v>0</v>
          </cell>
        </row>
        <row r="383">
          <cell r="A383" t="str">
            <v>Окраска дверей</v>
          </cell>
          <cell r="O383">
            <v>0</v>
          </cell>
        </row>
        <row r="384">
          <cell r="A384" t="str">
            <v>Смена дверей</v>
          </cell>
          <cell r="O384">
            <v>0</v>
          </cell>
        </row>
        <row r="385">
          <cell r="A385" t="str">
            <v>Смена дверных приборов</v>
          </cell>
          <cell r="O385">
            <v>0</v>
          </cell>
        </row>
        <row r="386">
          <cell r="A386" t="str">
            <v>Ремонт дверных коробок и окон</v>
          </cell>
          <cell r="O386">
            <v>0</v>
          </cell>
        </row>
        <row r="387">
          <cell r="A387" t="str">
            <v>Ремонт входных групп</v>
          </cell>
          <cell r="O387">
            <v>0</v>
          </cell>
        </row>
        <row r="388">
          <cell r="A388" t="str">
            <v>Остекление окон</v>
          </cell>
          <cell r="O388">
            <v>0</v>
          </cell>
        </row>
        <row r="389">
          <cell r="A389" t="str">
            <v>Ремонт оконных переплетов</v>
          </cell>
          <cell r="O389">
            <v>0</v>
          </cell>
        </row>
        <row r="390">
          <cell r="A390" t="str">
            <v>Плотнические работы</v>
          </cell>
          <cell r="O390">
            <v>0</v>
          </cell>
        </row>
        <row r="391">
          <cell r="A391" t="str">
            <v>Общестроительные работы</v>
          </cell>
          <cell r="O391">
            <v>0</v>
          </cell>
        </row>
        <row r="392">
          <cell r="A392" t="str">
            <v>Ремонт слуховых окон</v>
          </cell>
          <cell r="O392">
            <v>1583.2372881355934</v>
          </cell>
        </row>
        <row r="393">
          <cell r="A393" t="str">
            <v>Перенавеска водосточных труб</v>
          </cell>
          <cell r="O393">
            <v>0</v>
          </cell>
        </row>
        <row r="394">
          <cell r="A394" t="str">
            <v>Смена водосточных труб</v>
          </cell>
          <cell r="O394">
            <v>0</v>
          </cell>
        </row>
        <row r="395">
          <cell r="A395" t="str">
            <v>Ремонт водосточных труб</v>
          </cell>
          <cell r="O395">
            <v>0</v>
          </cell>
        </row>
        <row r="396">
          <cell r="A396" t="str">
            <v>Ремонт вентиляционных каналов</v>
          </cell>
          <cell r="O396">
            <v>0</v>
          </cell>
        </row>
        <row r="397">
          <cell r="A397" t="str">
            <v>Ремонт козырька</v>
          </cell>
          <cell r="O397">
            <v>0</v>
          </cell>
        </row>
        <row r="398">
          <cell r="A398" t="str">
            <v>Ремонт балкона</v>
          </cell>
          <cell r="O398">
            <v>0</v>
          </cell>
        </row>
        <row r="399">
          <cell r="A399" t="str">
            <v>Смена фановой трубы</v>
          </cell>
          <cell r="O399">
            <v>0</v>
          </cell>
        </row>
        <row r="400">
          <cell r="A400" t="str">
            <v>Смена канализации ливневки</v>
          </cell>
          <cell r="O400">
            <v>0</v>
          </cell>
        </row>
        <row r="401">
          <cell r="A401" t="str">
            <v>Ремонт чердачного люка</v>
          </cell>
          <cell r="O401">
            <v>0</v>
          </cell>
        </row>
        <row r="402">
          <cell r="A402" t="str">
            <v>Установка маячков</v>
          </cell>
          <cell r="O402">
            <v>7677.016949152542</v>
          </cell>
        </row>
        <row r="403">
          <cell r="A403" t="str">
            <v>Замена стояка ХВС</v>
          </cell>
          <cell r="O403">
            <v>0</v>
          </cell>
        </row>
        <row r="404">
          <cell r="A404" t="str">
            <v>Ремонт ввода ХВС</v>
          </cell>
          <cell r="O404">
            <v>0</v>
          </cell>
        </row>
        <row r="405">
          <cell r="A405" t="str">
            <v>Смена стояка</v>
          </cell>
          <cell r="O405">
            <v>0</v>
          </cell>
        </row>
        <row r="406">
          <cell r="A406" t="str">
            <v>Смена внутренних трубопроводов</v>
          </cell>
          <cell r="O406">
            <v>0</v>
          </cell>
        </row>
        <row r="407">
          <cell r="A407" t="str">
            <v>Смена трубопровода</v>
          </cell>
          <cell r="O407">
            <v>0</v>
          </cell>
        </row>
        <row r="408">
          <cell r="A408" t="str">
            <v>Изоляция трубопровода</v>
          </cell>
          <cell r="O408">
            <v>0</v>
          </cell>
        </row>
        <row r="409">
          <cell r="A409" t="str">
            <v>Смена розлива ГВС</v>
          </cell>
          <cell r="O409">
            <v>0</v>
          </cell>
        </row>
        <row r="410">
          <cell r="A410" t="str">
            <v>Смена арматуры вентиля ХВС</v>
          </cell>
          <cell r="O410">
            <v>0</v>
          </cell>
        </row>
        <row r="411">
          <cell r="A411" t="str">
            <v>Смена труб, сгонов, вентилей</v>
          </cell>
          <cell r="O411">
            <v>0</v>
          </cell>
        </row>
        <row r="412">
          <cell r="A412" t="str">
            <v>Смена сгонов, трубы и врезки</v>
          </cell>
          <cell r="O412">
            <v>0</v>
          </cell>
        </row>
        <row r="413">
          <cell r="A413" t="str">
            <v>Смена вентиля, сгона ХВС</v>
          </cell>
          <cell r="O413">
            <v>0</v>
          </cell>
        </row>
        <row r="414">
          <cell r="A414" t="str">
            <v>Смена сгона,обратного клапана ХВС</v>
          </cell>
          <cell r="O414">
            <v>0</v>
          </cell>
        </row>
        <row r="415">
          <cell r="A415" t="str">
            <v>Смена сгона</v>
          </cell>
          <cell r="O415">
            <v>0</v>
          </cell>
        </row>
        <row r="416">
          <cell r="A416" t="str">
            <v>Смена вентиля ХВС</v>
          </cell>
          <cell r="O416">
            <v>0</v>
          </cell>
        </row>
        <row r="417">
          <cell r="A417" t="str">
            <v>Смена вентиля </v>
          </cell>
          <cell r="O417">
            <v>0</v>
          </cell>
        </row>
        <row r="418">
          <cell r="A418" t="str">
            <v>Смена арматуры ГВС</v>
          </cell>
          <cell r="O418">
            <v>0</v>
          </cell>
        </row>
        <row r="419">
          <cell r="A419" t="str">
            <v>Смена смесителей</v>
          </cell>
          <cell r="O419">
            <v>0</v>
          </cell>
        </row>
        <row r="420">
          <cell r="A420" t="str">
            <v>Смена сантехнических приборов</v>
          </cell>
          <cell r="O420">
            <v>0</v>
          </cell>
        </row>
        <row r="421">
          <cell r="A421" t="str">
            <v>Смена полотенцесушителя</v>
          </cell>
          <cell r="O421">
            <v>0</v>
          </cell>
        </row>
        <row r="422">
          <cell r="A422" t="str">
            <v>Смена умывальников</v>
          </cell>
          <cell r="O422">
            <v>0</v>
          </cell>
        </row>
        <row r="423">
          <cell r="A423" t="str">
            <v>Смена задвижки</v>
          </cell>
          <cell r="O423">
            <v>2913.542372881356</v>
          </cell>
        </row>
        <row r="424">
          <cell r="A424" t="str">
            <v>Установка водомера</v>
          </cell>
          <cell r="O424">
            <v>0</v>
          </cell>
        </row>
        <row r="425">
          <cell r="A425" t="str">
            <v>Установка водомера, вентиля</v>
          </cell>
          <cell r="O425">
            <v>0</v>
          </cell>
        </row>
        <row r="426">
          <cell r="A426" t="str">
            <v>Смена водомера</v>
          </cell>
          <cell r="O426">
            <v>0</v>
          </cell>
        </row>
        <row r="427">
          <cell r="A427" t="str">
            <v>Перенос водомера</v>
          </cell>
          <cell r="O427">
            <v>0</v>
          </cell>
        </row>
        <row r="428">
          <cell r="A428" t="str">
            <v>Смена канализационной трубы</v>
          </cell>
          <cell r="O428">
            <v>8341.618644067798</v>
          </cell>
        </row>
        <row r="429">
          <cell r="A429" t="str">
            <v>Демонтаж, прокладка трубопроводов канализации</v>
          </cell>
          <cell r="O429">
            <v>0</v>
          </cell>
        </row>
        <row r="430">
          <cell r="A430" t="str">
            <v>Сантехнические работы</v>
          </cell>
          <cell r="O430">
            <v>0</v>
          </cell>
        </row>
        <row r="431">
          <cell r="A431" t="str">
            <v>Ремонт узла учета ХГВС</v>
          </cell>
          <cell r="O431">
            <v>0</v>
          </cell>
        </row>
        <row r="432">
          <cell r="A432" t="str">
            <v>Ремонт ЦО (установка радиатора)</v>
          </cell>
          <cell r="O432">
            <v>0</v>
          </cell>
        </row>
        <row r="433">
          <cell r="A433" t="str">
            <v>Ремонт ЦО (смена труб)</v>
          </cell>
          <cell r="O433">
            <v>0</v>
          </cell>
        </row>
        <row r="434">
          <cell r="A434" t="str">
            <v>Ремонт ЦО</v>
          </cell>
          <cell r="O434">
            <v>0</v>
          </cell>
        </row>
        <row r="435">
          <cell r="A435" t="str">
            <v>Установка радиатора</v>
          </cell>
          <cell r="O435">
            <v>0</v>
          </cell>
        </row>
        <row r="436">
          <cell r="A436" t="str">
            <v>Смена радиатора</v>
          </cell>
          <cell r="O436">
            <v>0</v>
          </cell>
        </row>
        <row r="437">
          <cell r="A437" t="str">
            <v>Ремонт радиатора</v>
          </cell>
          <cell r="O437">
            <v>0</v>
          </cell>
        </row>
        <row r="438">
          <cell r="A438" t="str">
            <v>Демонтаж радиатора</v>
          </cell>
          <cell r="O438">
            <v>0</v>
          </cell>
        </row>
        <row r="439">
          <cell r="A439" t="str">
            <v>Перегруппировка радиатора</v>
          </cell>
          <cell r="O439">
            <v>0</v>
          </cell>
        </row>
        <row r="440">
          <cell r="A440" t="str">
            <v>Врезка сгонов,смена трубопровода ЦО</v>
          </cell>
          <cell r="O440">
            <v>0</v>
          </cell>
        </row>
        <row r="441">
          <cell r="A441" t="str">
            <v>Смена вентиля ЦО</v>
          </cell>
          <cell r="O441">
            <v>0</v>
          </cell>
        </row>
        <row r="442">
          <cell r="A442" t="str">
            <v>Смена сгона,вентиля,врезка ЦО</v>
          </cell>
          <cell r="O442">
            <v>0</v>
          </cell>
        </row>
        <row r="443">
          <cell r="A443" t="str">
            <v>Смена вентиля, сгона ЦО</v>
          </cell>
          <cell r="O443">
            <v>0</v>
          </cell>
        </row>
        <row r="444">
          <cell r="A444" t="str">
            <v>Смена арматуры ЦО</v>
          </cell>
          <cell r="O444">
            <v>0</v>
          </cell>
        </row>
        <row r="445">
          <cell r="A445" t="str">
            <v>Врезка сгонов,смена вентиля  ЦО</v>
          </cell>
          <cell r="O445">
            <v>0</v>
          </cell>
        </row>
        <row r="446">
          <cell r="A446" t="str">
            <v>Смена стояка ЦО</v>
          </cell>
          <cell r="O446">
            <v>0</v>
          </cell>
        </row>
        <row r="447">
          <cell r="A447" t="str">
            <v>Ремонт задвижки</v>
          </cell>
          <cell r="O447">
            <v>0</v>
          </cell>
        </row>
        <row r="448">
          <cell r="A448" t="str">
            <v>Смена задвижки ЦО</v>
          </cell>
          <cell r="O448">
            <v>0</v>
          </cell>
        </row>
        <row r="449">
          <cell r="A449" t="str">
            <v>Опрессовка и промывка ЦО</v>
          </cell>
          <cell r="O449">
            <v>0</v>
          </cell>
        </row>
        <row r="450">
          <cell r="A450" t="str">
            <v>Опрессовка  ЦО</v>
          </cell>
          <cell r="O450">
            <v>5234.686440677967</v>
          </cell>
        </row>
        <row r="451">
          <cell r="A451" t="str">
            <v>Устройство теплоизоляции</v>
          </cell>
          <cell r="O451">
            <v>0</v>
          </cell>
        </row>
        <row r="452">
          <cell r="A452" t="str">
            <v>Устройство звукоизоляции</v>
          </cell>
          <cell r="O452">
            <v>0</v>
          </cell>
        </row>
        <row r="453">
          <cell r="A453" t="str">
            <v>Смена ламп</v>
          </cell>
          <cell r="O453">
            <v>70.72881355932203</v>
          </cell>
        </row>
        <row r="454">
          <cell r="A454" t="str">
            <v>Смена ламп,патронов,выключателей</v>
          </cell>
          <cell r="O454">
            <v>0</v>
          </cell>
        </row>
        <row r="455">
          <cell r="A455" t="str">
            <v>Смена ламп,выключателей</v>
          </cell>
          <cell r="O455">
            <v>0</v>
          </cell>
        </row>
        <row r="456">
          <cell r="A456" t="str">
            <v>Электромонтажные работы</v>
          </cell>
          <cell r="O456">
            <v>0</v>
          </cell>
        </row>
        <row r="457">
          <cell r="A457" t="str">
            <v>Смена выключателей</v>
          </cell>
          <cell r="O457">
            <v>0</v>
          </cell>
        </row>
        <row r="458">
          <cell r="A458" t="str">
            <v>Ремонт групповых щитков</v>
          </cell>
          <cell r="O458">
            <v>0</v>
          </cell>
        </row>
        <row r="459">
          <cell r="A459" t="str">
            <v>Смена электросчетчиков</v>
          </cell>
          <cell r="O459">
            <v>0</v>
          </cell>
        </row>
        <row r="460">
          <cell r="A460" t="str">
            <v>Смена проводки</v>
          </cell>
          <cell r="O460">
            <v>0</v>
          </cell>
        </row>
        <row r="461">
          <cell r="A461" t="str">
            <v>Смена светодиодных ламп</v>
          </cell>
          <cell r="O461">
            <v>0</v>
          </cell>
        </row>
        <row r="462">
          <cell r="A462" t="str">
            <v>Ремонт ВРУ</v>
          </cell>
          <cell r="O462">
            <v>0</v>
          </cell>
        </row>
        <row r="463">
          <cell r="A463" t="str">
            <v>Ремонт машинного отделения</v>
          </cell>
          <cell r="O463">
            <v>0</v>
          </cell>
        </row>
        <row r="464">
          <cell r="A464" t="str">
            <v>Смена газосчетчика</v>
          </cell>
          <cell r="O464">
            <v>0</v>
          </cell>
        </row>
        <row r="465">
          <cell r="A465" t="str">
            <v>Ремонт штукатурки</v>
          </cell>
          <cell r="O465">
            <v>0</v>
          </cell>
        </row>
        <row r="466">
          <cell r="A466" t="str">
            <v>Заделка трещин</v>
          </cell>
          <cell r="O466">
            <v>0</v>
          </cell>
        </row>
        <row r="467">
          <cell r="A467" t="str">
            <v>Заделка температурного шва</v>
          </cell>
          <cell r="O467">
            <v>0</v>
          </cell>
        </row>
        <row r="468">
          <cell r="A468" t="str">
            <v>Утепление проемов</v>
          </cell>
          <cell r="O468">
            <v>14925.906779661018</v>
          </cell>
        </row>
        <row r="469">
          <cell r="A469" t="str">
            <v>Установка почтовых ящиков</v>
          </cell>
          <cell r="O469">
            <v>0</v>
          </cell>
        </row>
        <row r="470">
          <cell r="A470" t="str">
            <v>Ремонт решеток подъездных</v>
          </cell>
          <cell r="O470">
            <v>0</v>
          </cell>
        </row>
        <row r="471">
          <cell r="A471" t="str">
            <v>Сварка решетки</v>
          </cell>
          <cell r="O471">
            <v>0</v>
          </cell>
        </row>
        <row r="472">
          <cell r="A472" t="str">
            <v>Малярные работы</v>
          </cell>
          <cell r="O472">
            <v>0</v>
          </cell>
        </row>
        <row r="473">
          <cell r="A473" t="str">
            <v>Ремонт фасада</v>
          </cell>
          <cell r="O473">
            <v>0</v>
          </cell>
        </row>
        <row r="474">
          <cell r="A474" t="str">
            <v>Ремонт цоколя</v>
          </cell>
          <cell r="O474">
            <v>0</v>
          </cell>
        </row>
        <row r="475">
          <cell r="A475" t="str">
            <v>Ремонт полов</v>
          </cell>
          <cell r="O475">
            <v>0</v>
          </cell>
        </row>
        <row r="476">
          <cell r="A476" t="str">
            <v>Покраска пола</v>
          </cell>
          <cell r="O476">
            <v>0</v>
          </cell>
        </row>
        <row r="477">
          <cell r="A477" t="str">
            <v>Ремонт порога</v>
          </cell>
          <cell r="O477">
            <v>0</v>
          </cell>
        </row>
        <row r="478">
          <cell r="A478" t="str">
            <v>Ремонт тамбура</v>
          </cell>
          <cell r="O478">
            <v>0</v>
          </cell>
        </row>
        <row r="479">
          <cell r="A479" t="str">
            <v>Устройство плитки</v>
          </cell>
          <cell r="O479">
            <v>0</v>
          </cell>
        </row>
        <row r="480">
          <cell r="A480" t="str">
            <v>Установка перил</v>
          </cell>
          <cell r="O480">
            <v>0</v>
          </cell>
        </row>
        <row r="481">
          <cell r="A481" t="str">
            <v>Устройство газонов</v>
          </cell>
          <cell r="O481">
            <v>0</v>
          </cell>
        </row>
        <row r="482">
          <cell r="A482" t="str">
            <v>Кронирование деревьев</v>
          </cell>
          <cell r="O482">
            <v>0</v>
          </cell>
        </row>
        <row r="483">
          <cell r="A483" t="str">
            <v>Снос деревьев</v>
          </cell>
          <cell r="O483">
            <v>0</v>
          </cell>
        </row>
        <row r="484">
          <cell r="A484" t="str">
            <v>Осмотр и оценка зеленых насаждений</v>
          </cell>
          <cell r="O484">
            <v>0</v>
          </cell>
        </row>
        <row r="485">
          <cell r="A485" t="str">
            <v>Ремонт ограждений</v>
          </cell>
          <cell r="O485">
            <v>0</v>
          </cell>
        </row>
        <row r="486">
          <cell r="A486" t="str">
            <v>Устройство ограждений</v>
          </cell>
          <cell r="O486">
            <v>0</v>
          </cell>
        </row>
        <row r="487">
          <cell r="A487" t="str">
            <v>Окраска ограждений</v>
          </cell>
          <cell r="O487">
            <v>0</v>
          </cell>
        </row>
        <row r="488">
          <cell r="A488" t="str">
            <v>Установка скамеек</v>
          </cell>
          <cell r="O488">
            <v>0</v>
          </cell>
        </row>
        <row r="489">
          <cell r="A489" t="str">
            <v>Смена замка</v>
          </cell>
          <cell r="O489">
            <v>0</v>
          </cell>
        </row>
        <row r="490">
          <cell r="A490" t="str">
            <v>Установка замка</v>
          </cell>
          <cell r="O490">
            <v>0</v>
          </cell>
        </row>
        <row r="491">
          <cell r="A491" t="str">
            <v>Смена петель</v>
          </cell>
          <cell r="O491">
            <v>0</v>
          </cell>
        </row>
        <row r="492">
          <cell r="A492" t="str">
            <v>Установка ушек</v>
          </cell>
          <cell r="O492">
            <v>0</v>
          </cell>
        </row>
        <row r="493">
          <cell r="A493" t="str">
            <v>Смена ручек</v>
          </cell>
          <cell r="O493">
            <v>0</v>
          </cell>
        </row>
        <row r="494">
          <cell r="A494" t="str">
            <v>Установка номера дома</v>
          </cell>
          <cell r="O494">
            <v>0</v>
          </cell>
        </row>
        <row r="495">
          <cell r="A495" t="str">
            <v>Установка табличек</v>
          </cell>
          <cell r="O495">
            <v>0</v>
          </cell>
        </row>
        <row r="496">
          <cell r="A496" t="str">
            <v>Установка досок объявлений</v>
          </cell>
          <cell r="O496">
            <v>2554.9745762711864</v>
          </cell>
        </row>
        <row r="497">
          <cell r="A497" t="str">
            <v>Установка информационных щитов</v>
          </cell>
          <cell r="O497">
            <v>0</v>
          </cell>
        </row>
        <row r="498">
          <cell r="A498" t="str">
            <v>Ремонт мусоропроводных клапанов</v>
          </cell>
          <cell r="O498">
            <v>0</v>
          </cell>
        </row>
        <row r="499">
          <cell r="A499" t="str">
            <v>Установка мусоропроводных клапанов</v>
          </cell>
          <cell r="O499">
            <v>0</v>
          </cell>
        </row>
        <row r="500">
          <cell r="A500" t="str">
            <v>Установка урн новых</v>
          </cell>
          <cell r="O500">
            <v>0</v>
          </cell>
        </row>
        <row r="501">
          <cell r="A501" t="str">
            <v>Установка урн </v>
          </cell>
          <cell r="O501">
            <v>0</v>
          </cell>
        </row>
        <row r="502">
          <cell r="A502" t="str">
            <v>Ремонт контейнеров</v>
          </cell>
          <cell r="O502">
            <v>0</v>
          </cell>
        </row>
        <row r="503">
          <cell r="A503" t="str">
            <v>Покраска контейнеров</v>
          </cell>
          <cell r="O503">
            <v>0</v>
          </cell>
        </row>
        <row r="504">
          <cell r="A504" t="str">
            <v>Покраска контейнерной площадки</v>
          </cell>
          <cell r="O504">
            <v>0</v>
          </cell>
        </row>
        <row r="505">
          <cell r="A505" t="str">
            <v>Окраска детской площадки</v>
          </cell>
          <cell r="O505">
            <v>0</v>
          </cell>
        </row>
        <row r="506">
          <cell r="A506" t="str">
            <v>Установка бельевой площадки</v>
          </cell>
          <cell r="O506">
            <v>0</v>
          </cell>
        </row>
        <row r="507">
          <cell r="A507" t="str">
            <v>Ямочный ремонт</v>
          </cell>
          <cell r="O507">
            <v>0</v>
          </cell>
        </row>
        <row r="508">
          <cell r="A508" t="str">
            <v>Благоустройство двора</v>
          </cell>
          <cell r="O508">
            <v>0</v>
          </cell>
        </row>
        <row r="509">
          <cell r="A509" t="str">
            <v>Покраска ограждений тумб</v>
          </cell>
          <cell r="O509">
            <v>0</v>
          </cell>
        </row>
        <row r="510">
          <cell r="A510" t="str">
            <v>Установка елки</v>
          </cell>
          <cell r="O510">
            <v>0</v>
          </cell>
        </row>
        <row r="511">
          <cell r="A511" t="str">
            <v>Обследование дома</v>
          </cell>
          <cell r="O511">
            <v>0</v>
          </cell>
        </row>
        <row r="512">
          <cell r="A512" t="str">
            <v>Ремонт замков, доводчиков</v>
          </cell>
          <cell r="O512">
            <v>0</v>
          </cell>
        </row>
        <row r="513">
          <cell r="A513" t="str">
            <v>Техническое обслуживание АППЗ и ДУ</v>
          </cell>
          <cell r="O513">
            <v>0</v>
          </cell>
        </row>
        <row r="514">
          <cell r="A514" t="str">
            <v>Обслуживание насосной станции</v>
          </cell>
          <cell r="O514">
            <v>0</v>
          </cell>
        </row>
        <row r="515">
          <cell r="A515" t="str">
            <v>Ремонтные работы приборов учета</v>
          </cell>
          <cell r="O515">
            <v>0</v>
          </cell>
        </row>
        <row r="516">
          <cell r="A516" t="str">
            <v>Обслуживание ИТП (общедовое имущество)</v>
          </cell>
          <cell r="O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O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O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O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O520">
            <v>0</v>
          </cell>
        </row>
        <row r="521">
          <cell r="A521" t="str">
            <v>Замер  сопротивления изоляции электропроводки</v>
          </cell>
          <cell r="O521">
            <v>0</v>
          </cell>
        </row>
        <row r="522">
          <cell r="A522" t="str">
            <v>Мойка и дезинфекция стволов мусоропровода</v>
          </cell>
          <cell r="O522">
            <v>0</v>
          </cell>
        </row>
        <row r="523">
          <cell r="A523" t="str">
            <v>Устройство узла учета тепловой энергии и теплоносителя</v>
          </cell>
          <cell r="O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O524">
            <v>0</v>
          </cell>
        </row>
        <row r="525">
          <cell r="A525" t="str">
            <v>Ремонт межпанельных швов</v>
          </cell>
          <cell r="O525">
            <v>0</v>
          </cell>
        </row>
        <row r="526">
          <cell r="A526" t="str">
            <v>Замена подъездных оконных блоков</v>
          </cell>
          <cell r="O526">
            <v>0</v>
          </cell>
        </row>
        <row r="527">
          <cell r="A527" t="str">
            <v>Замена подъездных эл.щитовых, замена светильников</v>
          </cell>
          <cell r="O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O528">
            <v>0</v>
          </cell>
        </row>
        <row r="529">
          <cell r="A529" t="str">
            <v>Огнезащита деревянных конструкций жилых домов</v>
          </cell>
          <cell r="O529">
            <v>0</v>
          </cell>
        </row>
        <row r="530">
          <cell r="A530" t="str">
            <v>Изготовление техпаспортов</v>
          </cell>
          <cell r="O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O531">
            <v>22704.114072823362</v>
          </cell>
        </row>
        <row r="532">
          <cell r="A532" t="str">
            <v>3. Расходы по содержанию домового хозяйства и придомовой территории</v>
          </cell>
          <cell r="O532">
            <v>77332.87840494423</v>
          </cell>
        </row>
        <row r="533">
          <cell r="A533" t="str">
            <v>   3.1. Услуги сторонних организаций:</v>
          </cell>
          <cell r="O533">
            <v>18718.852</v>
          </cell>
        </row>
        <row r="534">
          <cell r="A534" t="str">
            <v>Вывоз твердых бытовых отходов</v>
          </cell>
          <cell r="O534">
            <v>13839.16</v>
          </cell>
        </row>
        <row r="535">
          <cell r="A535" t="str">
            <v>Обследование дымоходов и вентканалов</v>
          </cell>
          <cell r="O535">
            <v>1871.66</v>
          </cell>
        </row>
        <row r="536">
          <cell r="A536" t="str">
            <v>Дезинсекция и дератизация</v>
          </cell>
          <cell r="O536">
            <v>3008.032</v>
          </cell>
        </row>
        <row r="537">
          <cell r="A537" t="str">
            <v>Обслуживание ВДГО</v>
          </cell>
          <cell r="O537">
            <v>0</v>
          </cell>
        </row>
        <row r="538">
          <cell r="A538" t="str">
            <v>Затраты по содержанию лифтов</v>
          </cell>
          <cell r="O538">
            <v>0</v>
          </cell>
        </row>
        <row r="539">
          <cell r="A539" t="str">
            <v>    3.2.Услуги жилищных предприятий:</v>
          </cell>
          <cell r="O539">
            <v>58614.02640494424</v>
          </cell>
        </row>
        <row r="540">
          <cell r="A540" t="str">
            <v>Уборка придомовой территории</v>
          </cell>
          <cell r="O540">
            <v>53461.73010494424</v>
          </cell>
        </row>
        <row r="541">
          <cell r="A541" t="str">
            <v>Уборка мусоропровода</v>
          </cell>
          <cell r="O541">
            <v>0</v>
          </cell>
        </row>
        <row r="542">
          <cell r="A542" t="str">
            <v>Уборка лестничных клеток</v>
          </cell>
          <cell r="O542">
            <v>0</v>
          </cell>
        </row>
        <row r="543">
          <cell r="A543" t="str">
            <v>Вывоз крупногабаритного мусора</v>
          </cell>
          <cell r="O543">
            <v>5152.2963</v>
          </cell>
        </row>
        <row r="544">
          <cell r="A544" t="str">
            <v>4.Общеэксплуатационные расходы:</v>
          </cell>
          <cell r="O544">
            <v>12848.266195487282</v>
          </cell>
        </row>
        <row r="545">
          <cell r="O545">
            <v>25908.702932203392</v>
          </cell>
        </row>
        <row r="546">
          <cell r="O546">
            <v>11427.160999999998</v>
          </cell>
        </row>
        <row r="547">
          <cell r="O547">
            <v>11388.875999999998</v>
          </cell>
        </row>
        <row r="548">
          <cell r="O548">
            <v>0</v>
          </cell>
        </row>
        <row r="549">
          <cell r="O549">
            <v>38.285000000000004</v>
          </cell>
        </row>
        <row r="550">
          <cell r="O550">
            <v>11964.585932203392</v>
          </cell>
        </row>
        <row r="551">
          <cell r="O551">
            <v>11491.806271186442</v>
          </cell>
        </row>
        <row r="552">
          <cell r="O552">
            <v>472.77966101694915</v>
          </cell>
        </row>
        <row r="553">
          <cell r="O553">
            <v>2516.956</v>
          </cell>
        </row>
        <row r="554">
          <cell r="A554" t="str">
            <v>Итого расходов</v>
          </cell>
          <cell r="O554">
            <v>204398.40228342437</v>
          </cell>
        </row>
        <row r="555">
          <cell r="A555" t="str">
            <v>Прочие расходы</v>
          </cell>
          <cell r="O555">
            <v>2337.9804023330285</v>
          </cell>
        </row>
        <row r="556">
          <cell r="A556" t="str">
            <v>Итого стоимость услуг без НДС</v>
          </cell>
          <cell r="O556">
            <v>206736.3826857574</v>
          </cell>
        </row>
        <row r="557">
          <cell r="A557" t="str">
            <v>НДС 18%</v>
          </cell>
          <cell r="O557">
            <v>37212.54888343633</v>
          </cell>
        </row>
        <row r="558">
          <cell r="A558" t="str">
            <v>Стоимость услуг по содержанию и ремонту жилья с НДС</v>
          </cell>
          <cell r="O558">
            <v>243948.93156919372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O560">
            <v>-22618.532725980243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O12313"/>
  <sheetViews>
    <sheetView zoomScalePageLayoutView="0" workbookViewId="0" topLeftCell="A23">
      <selection activeCell="A204" sqref="A204"/>
    </sheetView>
  </sheetViews>
  <sheetFormatPr defaultColWidth="9.140625" defaultRowHeight="12.75"/>
  <cols>
    <col min="1" max="1" width="78.8515625" style="2" customWidth="1"/>
    <col min="2" max="2" width="13.421875" style="2" customWidth="1"/>
    <col min="3" max="93" width="9.140625" style="3" customWidth="1"/>
    <col min="94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3" s="8" customFormat="1" ht="12.75">
      <c r="A5" s="5" t="str">
        <f>'[1]год'!A362</f>
        <v>Адрес</v>
      </c>
      <c r="B5" s="6" t="str">
        <f>'[1]год'!O362</f>
        <v>Айская 84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</row>
    <row r="6" spans="1:93" s="12" customFormat="1" ht="12.75">
      <c r="A6" s="9" t="str">
        <f>'[1]год'!A363</f>
        <v>Статьи доходов</v>
      </c>
      <c r="B6" s="10" t="str">
        <f>'[1]год'!O363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</row>
    <row r="7" spans="1:93" s="16" customFormat="1" ht="20.25" customHeight="1">
      <c r="A7" s="13" t="str">
        <f>'[1]год'!A364</f>
        <v>Задолженность на 01.01.2013 г.</v>
      </c>
      <c r="B7" s="14">
        <f>'[1]год'!O364</f>
        <v>50348.658290155465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</row>
    <row r="8" spans="1:93" s="16" customFormat="1" ht="12.75" customHeight="1">
      <c r="A8" s="17" t="str">
        <f>'[1]год'!A365</f>
        <v>Начислено населению</v>
      </c>
      <c r="B8" s="14">
        <f>'[1]год'!O365</f>
        <v>211411.70000000004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</row>
    <row r="9" spans="1:93" s="16" customFormat="1" ht="12" customHeight="1">
      <c r="A9" s="17" t="str">
        <f>'[1]год'!A366</f>
        <v>Поступление населения</v>
      </c>
      <c r="B9" s="14">
        <f>'[1]год'!O366</f>
        <v>166248.33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</row>
    <row r="10" spans="1:93" s="12" customFormat="1" ht="12.75">
      <c r="A10" s="18" t="str">
        <f>'[1]год'!A367</f>
        <v>Начислено арендаторам</v>
      </c>
      <c r="B10" s="19">
        <f>'[1]год'!O367</f>
        <v>70632.84974093264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</row>
    <row r="11" spans="1:93" s="12" customFormat="1" ht="12.75">
      <c r="A11" s="18" t="str">
        <f>'[1]год'!A368</f>
        <v>Поступление арендаторов</v>
      </c>
      <c r="B11" s="19">
        <f>'[1]год'!O368</f>
        <v>75443.37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</row>
    <row r="12" spans="1:93" s="22" customFormat="1" ht="12.75">
      <c r="A12" s="20" t="str">
        <f>'[1]год'!A369</f>
        <v>Начислено за рекламу</v>
      </c>
      <c r="B12" s="19">
        <f>'[1]год'!O369</f>
        <v>2428.609671848014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</row>
    <row r="13" spans="1:93" s="22" customFormat="1" ht="12.75">
      <c r="A13" s="20" t="str">
        <f>'[1]год'!A370</f>
        <v>Поступление за рекламу</v>
      </c>
      <c r="B13" s="19">
        <f>'[1]год'!O370</f>
        <v>2428.609671848014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</row>
    <row r="14" spans="1:93" s="12" customFormat="1" ht="12.75">
      <c r="A14" s="17" t="str">
        <f>'[1]год'!A371</f>
        <v>Поступление</v>
      </c>
      <c r="B14" s="19">
        <f>'[1]год'!O371</f>
        <v>244120.309671848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</row>
    <row r="15" spans="1:93" s="12" customFormat="1" ht="12.75">
      <c r="A15" s="18" t="str">
        <f>'[1]год'!A372</f>
        <v>Задолженность на 31.12.2013 г.</v>
      </c>
      <c r="B15" s="19">
        <f>'[1]год'!O372</f>
        <v>90701.50803108813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</row>
    <row r="16" spans="1:93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</row>
    <row r="17" spans="1:2" s="24" customFormat="1" ht="12.75">
      <c r="A17" s="13" t="str">
        <f>'[1]год'!A374</f>
        <v>Сальдо на 31.12.2012 г</v>
      </c>
      <c r="B17" s="23">
        <f>'[1]год'!O374</f>
        <v>-22789.910828634514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'[1]год'!O375</f>
        <v>65604.44067796611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'[1]год'!O376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'[1]год'!O377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'[1]год'!O378</f>
        <v>0</v>
      </c>
    </row>
    <row r="22" spans="1:2" s="28" customFormat="1" ht="12.75">
      <c r="A22" s="27" t="str">
        <f>'[1]год'!A379</f>
        <v>Ремонт шиферной кровли</v>
      </c>
      <c r="B22" s="23">
        <f>'[1]год'!O379</f>
        <v>7468.016949152543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'[1]год'!O380</f>
        <v>14834.711864406781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'[1]год'!O381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'[1]год'!O382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'[1]год'!O383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'[1]год'!O384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'[1]год'!O385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'[1]год'!O386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'[1]год'!O387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'[1]год'!O388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'[1]год'!O389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'[1]год'!O390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'[1]год'!O391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'[1]год'!O392</f>
        <v>1583.2372881355934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'[1]год'!O393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'[1]год'!O394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'[1]год'!O395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'[1]год'!O396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'[1]год'!O397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'[1]год'!O398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'[1]год'!O399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'[1]год'!O400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'[1]год'!O401</f>
        <v>0</v>
      </c>
    </row>
    <row r="45" spans="1:2" s="28" customFormat="1" ht="12.75">
      <c r="A45" s="27" t="str">
        <f>'[1]год'!A402</f>
        <v>Установка маячков</v>
      </c>
      <c r="B45" s="23">
        <f>'[1]год'!O402</f>
        <v>7677.016949152542</v>
      </c>
    </row>
    <row r="46" spans="1:2" s="28" customFormat="1" ht="12.75" hidden="1">
      <c r="A46" s="27" t="str">
        <f>'[1]год'!A403</f>
        <v>Замена стояка ХВС</v>
      </c>
      <c r="B46" s="23">
        <f>'[1]год'!O403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'[1]год'!O404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'[1]год'!O405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'[1]год'!O406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'[1]год'!O407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'[1]год'!O408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'[1]год'!O409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'[1]год'!O410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'[1]год'!O411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'[1]год'!O412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'[1]год'!O413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'[1]год'!O414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'[1]год'!O415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'[1]год'!O416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'[1]год'!O417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'[1]год'!O418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'[1]год'!O419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'[1]год'!O420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'[1]год'!O421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'[1]год'!O422</f>
        <v>0</v>
      </c>
    </row>
    <row r="66" spans="1:2" s="28" customFormat="1" ht="12.75">
      <c r="A66" s="27" t="str">
        <f>'[1]год'!A423</f>
        <v>Смена задвижки</v>
      </c>
      <c r="B66" s="23">
        <f>'[1]год'!O423</f>
        <v>2913.542372881356</v>
      </c>
    </row>
    <row r="67" spans="1:2" s="28" customFormat="1" ht="12.75" hidden="1">
      <c r="A67" s="27" t="str">
        <f>'[1]год'!A424</f>
        <v>Установка водомера</v>
      </c>
      <c r="B67" s="23">
        <f>'[1]год'!O424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'[1]год'!O425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'[1]год'!O426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'[1]год'!O427</f>
        <v>0</v>
      </c>
    </row>
    <row r="71" spans="1:2" s="28" customFormat="1" ht="12.75">
      <c r="A71" s="27" t="str">
        <f>'[1]год'!A428</f>
        <v>Смена канализационной трубы</v>
      </c>
      <c r="B71" s="23">
        <f>'[1]год'!O428</f>
        <v>8341.618644067798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'[1]год'!O429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'[1]год'!O430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'[1]год'!O431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'[1]год'!O432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'[1]год'!O433</f>
        <v>0</v>
      </c>
    </row>
    <row r="77" spans="1:2" s="28" customFormat="1" ht="12.75" hidden="1">
      <c r="A77" s="27" t="str">
        <f>'[1]год'!A434</f>
        <v>Ремонт ЦО</v>
      </c>
      <c r="B77" s="23">
        <f>'[1]год'!O434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'[1]год'!O435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'[1]год'!O436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'[1]год'!O437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'[1]год'!O438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'[1]год'!O439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'[1]год'!O440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'[1]год'!O441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'[1]год'!O442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'[1]год'!O443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'[1]год'!O444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'[1]год'!O445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'[1]год'!O446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'[1]год'!O447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'[1]год'!O448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'[1]год'!O449</f>
        <v>0</v>
      </c>
    </row>
    <row r="93" spans="1:2" s="28" customFormat="1" ht="12.75">
      <c r="A93" s="27" t="str">
        <f>'[1]год'!A450</f>
        <v>Опрессовка  ЦО</v>
      </c>
      <c r="B93" s="23">
        <f>'[1]год'!O450</f>
        <v>5234.686440677967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'[1]год'!O451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'[1]год'!O452</f>
        <v>0</v>
      </c>
    </row>
    <row r="96" spans="1:2" s="28" customFormat="1" ht="12.75">
      <c r="A96" s="27" t="str">
        <f>'[1]год'!A453</f>
        <v>Смена ламп</v>
      </c>
      <c r="B96" s="23">
        <f>'[1]год'!O453</f>
        <v>70.72881355932203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'[1]год'!O454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'[1]год'!O455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'[1]год'!O456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'[1]год'!O457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'[1]год'!O458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'[1]год'!O459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'[1]год'!O460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'[1]год'!O461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'[1]год'!O462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'[1]год'!O463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'[1]год'!O464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'[1]год'!O465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'[1]год'!O466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'[1]год'!O467</f>
        <v>0</v>
      </c>
    </row>
    <row r="111" spans="1:2" s="28" customFormat="1" ht="12.75">
      <c r="A111" s="27" t="str">
        <f>'[1]год'!A468</f>
        <v>Утепление проемов</v>
      </c>
      <c r="B111" s="23">
        <f>'[1]год'!O468</f>
        <v>14925.906779661018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'[1]год'!O469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'[1]год'!O470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'[1]год'!O471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'[1]год'!O472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'[1]год'!O473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'[1]год'!O474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'[1]год'!O475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'[1]год'!O476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'[1]год'!O477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'[1]год'!O478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'[1]год'!O479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'[1]год'!O480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'[1]год'!O481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'[1]год'!O482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'[1]год'!O483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'[1]год'!O484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'[1]год'!O485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'[1]год'!O486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'[1]год'!O487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'[1]год'!O488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'[1]год'!O489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'[1]год'!O490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'[1]год'!O491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'[1]год'!O492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'[1]год'!O493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'[1]год'!O494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'[1]год'!O495</f>
        <v>0</v>
      </c>
    </row>
    <row r="139" spans="1:2" s="28" customFormat="1" ht="12.75">
      <c r="A139" s="27" t="str">
        <f>'[1]год'!A496</f>
        <v>Установка досок объявлений</v>
      </c>
      <c r="B139" s="23">
        <f>'[1]год'!O496</f>
        <v>2554.9745762711864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'[1]год'!O497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'[1]год'!O498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'[1]год'!O499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'[1]год'!O500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'[1]год'!O501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'[1]год'!O502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'[1]год'!O503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'[1]год'!O504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'[1]год'!O505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'[1]год'!O506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'[1]год'!O507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'[1]год'!O508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'[1]год'!O509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'[1]год'!O510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'[1]год'!O511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'[1]год'!O512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'[1]год'!O513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'[1]год'!O514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'[1]год'!O515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'[1]год'!O516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'[1]год'!O517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'[1]год'!O518</f>
        <v>0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'[1]год'!O519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'[1]год'!O520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'[1]год'!O521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'[1]год'!O522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'[1]год'!O523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'[1]год'!O524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'[1]год'!O525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'[1]год'!O526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'[1]год'!O527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'[1]год'!O528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'[1]год'!O529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'[1]год'!O530</f>
        <v>0</v>
      </c>
    </row>
    <row r="174" spans="1:93" s="33" customFormat="1" ht="21.7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'[1]год'!O531</f>
        <v>22704.114072823362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</row>
    <row r="175" spans="1:93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'[1]год'!O532</f>
        <v>77332.87840494423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</row>
    <row r="176" spans="1:93" s="35" customFormat="1" ht="12.75">
      <c r="A176" s="17" t="str">
        <f>'[1]год'!A533</f>
        <v>   3.1. Услуги сторонних организаций:</v>
      </c>
      <c r="B176" s="26">
        <f>'[1]год'!O533</f>
        <v>18718.852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</row>
    <row r="177" spans="1:2" ht="12.75">
      <c r="A177" s="36" t="str">
        <f>'[1]год'!A534</f>
        <v>Вывоз твердых бытовых отходов</v>
      </c>
      <c r="B177" s="37">
        <f>'[1]год'!O534</f>
        <v>13839.16</v>
      </c>
    </row>
    <row r="178" spans="1:93" s="40" customFormat="1" ht="12.75">
      <c r="A178" s="38" t="str">
        <f>'[1]год'!A535</f>
        <v>Обследование дымоходов и вентканалов</v>
      </c>
      <c r="B178" s="37">
        <f>'[1]год'!O535</f>
        <v>1871.66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</row>
    <row r="179" spans="1:2" ht="12.75">
      <c r="A179" s="36" t="str">
        <f>'[1]год'!A536</f>
        <v>Дезинсекция и дератизация</v>
      </c>
      <c r="B179" s="37">
        <f>'[1]год'!O536</f>
        <v>3008.032</v>
      </c>
    </row>
    <row r="180" spans="1:2" ht="12.75" hidden="1">
      <c r="A180" s="36" t="str">
        <f>'[1]год'!A537</f>
        <v>Обслуживание ВДГО</v>
      </c>
      <c r="B180" s="41">
        <f>'[1]год'!O537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'[1]год'!O538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'[1]год'!O539</f>
        <v>58614.02640494424</v>
      </c>
    </row>
    <row r="183" spans="1:2" ht="12.75">
      <c r="A183" s="36" t="str">
        <f>'[1]год'!A540</f>
        <v>Уборка придомовой территории</v>
      </c>
      <c r="B183" s="37">
        <f>'[1]год'!O540</f>
        <v>53461.73010494424</v>
      </c>
    </row>
    <row r="184" spans="1:2" ht="12.75" hidden="1">
      <c r="A184" s="36" t="str">
        <f>'[1]год'!A541</f>
        <v>Уборка мусоропровода</v>
      </c>
      <c r="B184" s="37">
        <f>'[1]год'!O541</f>
        <v>0</v>
      </c>
    </row>
    <row r="185" spans="1:93" s="43" customFormat="1" ht="15" customHeight="1" hidden="1">
      <c r="A185" s="38" t="str">
        <f>'[1]год'!A542</f>
        <v>Уборка лестничных клеток</v>
      </c>
      <c r="B185" s="37">
        <f>'[1]год'!O542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</row>
    <row r="186" spans="1:2" ht="12.75">
      <c r="A186" s="36" t="str">
        <f>'[1]год'!A543</f>
        <v>Вывоз крупногабаритного мусора</v>
      </c>
      <c r="B186" s="37">
        <f>'[1]год'!O543</f>
        <v>5152.2963</v>
      </c>
    </row>
    <row r="187" spans="1:93" s="33" customFormat="1" ht="12.75">
      <c r="A187" s="17" t="str">
        <f>'[1]год'!A544</f>
        <v>4.Общеэксплуатационные расходы:</v>
      </c>
      <c r="B187" s="26">
        <f>'[1]год'!O544</f>
        <v>12848.266195487282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</row>
    <row r="188" spans="1:93" s="33" customFormat="1" ht="21" customHeight="1">
      <c r="A188" s="17" t="s">
        <v>3</v>
      </c>
      <c r="B188" s="26">
        <f>'[1]год'!O545</f>
        <v>25908.702932203392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</row>
    <row r="189" spans="1:93" s="33" customFormat="1" ht="12.75">
      <c r="A189" s="36" t="s">
        <v>4</v>
      </c>
      <c r="B189" s="37">
        <f>'[1]год'!O546</f>
        <v>11427.160999999998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</row>
    <row r="190" spans="1:93" s="33" customFormat="1" ht="12.75" hidden="1">
      <c r="A190" s="36" t="s">
        <v>5</v>
      </c>
      <c r="B190" s="37">
        <f>'[1]год'!O547</f>
        <v>11388.875999999998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</row>
    <row r="191" spans="1:93" s="33" customFormat="1" ht="12.75" hidden="1">
      <c r="A191" s="27" t="s">
        <v>6</v>
      </c>
      <c r="B191" s="37">
        <f>'[1]год'!O548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</row>
    <row r="192" spans="1:93" s="33" customFormat="1" ht="12.75" hidden="1">
      <c r="A192" s="36" t="s">
        <v>7</v>
      </c>
      <c r="B192" s="37">
        <f>'[1]год'!O549</f>
        <v>38.285000000000004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</row>
    <row r="193" spans="1:93" s="33" customFormat="1" ht="12.75">
      <c r="A193" s="36" t="s">
        <v>8</v>
      </c>
      <c r="B193" s="37">
        <f>'[1]год'!O550</f>
        <v>11964.585932203392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</row>
    <row r="194" spans="1:93" s="33" customFormat="1" ht="12.75">
      <c r="A194" s="36" t="s">
        <v>9</v>
      </c>
      <c r="B194" s="37">
        <f>'[1]год'!O551</f>
        <v>11491.806271186442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</row>
    <row r="195" spans="1:93" s="33" customFormat="1" ht="25.5">
      <c r="A195" s="36" t="s">
        <v>10</v>
      </c>
      <c r="B195" s="37">
        <f>'[1]год'!O552</f>
        <v>472.77966101694915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</row>
    <row r="196" spans="1:93" s="33" customFormat="1" ht="12.75">
      <c r="A196" s="36" t="s">
        <v>11</v>
      </c>
      <c r="B196" s="37">
        <f>'[1]год'!O553</f>
        <v>2516.956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</row>
    <row r="197" spans="1:2" ht="12.75">
      <c r="A197" s="17" t="str">
        <f>'[1]год'!A554</f>
        <v>Итого расходов</v>
      </c>
      <c r="B197" s="26">
        <f>'[1]год'!O554</f>
        <v>204398.40228342437</v>
      </c>
    </row>
    <row r="198" spans="1:2" ht="12.75">
      <c r="A198" s="36" t="str">
        <f>'[1]год'!A555</f>
        <v>Прочие расходы</v>
      </c>
      <c r="B198" s="37">
        <f>'[1]год'!O555</f>
        <v>2337.9804023330285</v>
      </c>
    </row>
    <row r="199" spans="1:2" ht="12.75">
      <c r="A199" s="17" t="str">
        <f>'[1]год'!A556</f>
        <v>Итого стоимость услуг без НДС</v>
      </c>
      <c r="B199" s="26">
        <f>'[1]год'!O556</f>
        <v>206736.3826857574</v>
      </c>
    </row>
    <row r="200" spans="1:2" ht="12.75" hidden="1">
      <c r="A200" s="36" t="str">
        <f>'[1]год'!A557</f>
        <v>НДС 18%</v>
      </c>
      <c r="B200" s="37">
        <f>'[1]год'!O557</f>
        <v>37212.54888343633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'[1]год'!O558</f>
        <v>243948.93156919372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'[1]год'!O559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2">
        <f>'[1]год'!O560</f>
        <v>-22618.532725980243</v>
      </c>
    </row>
    <row r="204" ht="38.25">
      <c r="A204" s="48" t="s">
        <v>12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  <row r="12313" ht="12.75">
      <c r="A12313" s="51" t="e">
        <f>#REF!</f>
        <v>#REF!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6"/>
  <sheetViews>
    <sheetView tabSelected="1" zoomScalePageLayoutView="0" workbookViewId="0" topLeftCell="A40">
      <selection activeCell="B63" sqref="B63"/>
    </sheetView>
  </sheetViews>
  <sheetFormatPr defaultColWidth="9.140625" defaultRowHeight="12.75"/>
  <cols>
    <col min="1" max="1" width="78.8515625" style="0" customWidth="1"/>
    <col min="2" max="2" width="13.42187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15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'[1]год'!O362</f>
        <v>Айская 84</v>
      </c>
    </row>
    <row r="6" spans="1:2" ht="12.75">
      <c r="A6" s="9" t="str">
        <f>'[1]год'!A363</f>
        <v>Статьи доходов</v>
      </c>
      <c r="B6" s="10" t="str">
        <f>'[1]год'!O363</f>
        <v>Сумма</v>
      </c>
    </row>
    <row r="7" spans="1:2" ht="12.75">
      <c r="A7" s="13" t="str">
        <f>'[1]год'!A364</f>
        <v>Задолженность на 01.01.2013 г.</v>
      </c>
      <c r="B7" s="14">
        <f>'[1]год'!O364</f>
        <v>50348.658290155465</v>
      </c>
    </row>
    <row r="8" spans="1:2" ht="12.75">
      <c r="A8" s="17" t="str">
        <f>'[1]год'!A365</f>
        <v>Начислено населению</v>
      </c>
      <c r="B8" s="14">
        <f>'[1]год'!O365</f>
        <v>211411.70000000004</v>
      </c>
    </row>
    <row r="9" spans="1:2" ht="12.75">
      <c r="A9" s="17" t="str">
        <f>'[1]год'!A366</f>
        <v>Поступление населения</v>
      </c>
      <c r="B9" s="14">
        <f>'[1]год'!O366</f>
        <v>166248.33</v>
      </c>
    </row>
    <row r="10" spans="1:2" ht="12.75">
      <c r="A10" s="18" t="str">
        <f>'[1]год'!A367</f>
        <v>Начислено арендаторам</v>
      </c>
      <c r="B10" s="19">
        <f>'[1]год'!O367</f>
        <v>70632.84974093264</v>
      </c>
    </row>
    <row r="11" spans="1:2" ht="12.75">
      <c r="A11" s="18" t="str">
        <f>'[1]год'!A368</f>
        <v>Поступление арендаторов</v>
      </c>
      <c r="B11" s="19">
        <f>'[1]год'!O368</f>
        <v>75443.37</v>
      </c>
    </row>
    <row r="12" spans="1:2" ht="12.75">
      <c r="A12" s="20" t="str">
        <f>'[1]год'!A369</f>
        <v>Начислено за рекламу</v>
      </c>
      <c r="B12" s="19">
        <f>'[1]год'!O369</f>
        <v>2428.609671848014</v>
      </c>
    </row>
    <row r="13" spans="1:2" ht="12.75">
      <c r="A13" s="20" t="str">
        <f>'[1]год'!A370</f>
        <v>Поступление за рекламу</v>
      </c>
      <c r="B13" s="19">
        <f>'[1]год'!O370</f>
        <v>2428.609671848014</v>
      </c>
    </row>
    <row r="14" spans="1:2" ht="12.75">
      <c r="A14" s="17" t="str">
        <f>'[1]год'!A371</f>
        <v>Поступление</v>
      </c>
      <c r="B14" s="19">
        <f>'[1]год'!O371</f>
        <v>244120.309671848</v>
      </c>
    </row>
    <row r="15" spans="1:2" ht="12.75">
      <c r="A15" s="18" t="str">
        <f>'[1]год'!A372</f>
        <v>Задолженность на 31.12.2013 г.</v>
      </c>
      <c r="B15" s="19">
        <f>'[1]год'!O372</f>
        <v>90701.50803108813</v>
      </c>
    </row>
    <row r="16" spans="1:2" ht="12.75">
      <c r="A16" s="9" t="str">
        <f>'[1]год'!A373</f>
        <v>Статьи расходов</v>
      </c>
      <c r="B16" s="23"/>
    </row>
    <row r="17" spans="1:2" ht="12.75">
      <c r="A17" s="13" t="str">
        <f>'[1]год'!A374</f>
        <v>Сальдо на 31.12.2012 г</v>
      </c>
      <c r="B17" s="23">
        <f>'[1]год'!O374</f>
        <v>-22789.910828634514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'[1]год'!O375</f>
        <v>65604.44067796611</v>
      </c>
    </row>
    <row r="19" spans="1:2" ht="12.75">
      <c r="A19" s="27" t="str">
        <f>'[1]год'!A379</f>
        <v>Ремонт шиферной кровли</v>
      </c>
      <c r="B19" s="23">
        <f>'[1]год'!O379</f>
        <v>7468.016949152543</v>
      </c>
    </row>
    <row r="20" spans="1:2" ht="12.75">
      <c r="A20" s="27" t="str">
        <f>'[1]год'!A380</f>
        <v>Очистка кровли и козырьков от снега и наледи</v>
      </c>
      <c r="B20" s="23">
        <f>'[1]год'!O380</f>
        <v>14834.711864406781</v>
      </c>
    </row>
    <row r="21" spans="1:2" ht="12.75">
      <c r="A21" s="27" t="str">
        <f>'[1]год'!A392</f>
        <v>Ремонт слуховых окон</v>
      </c>
      <c r="B21" s="23">
        <f>'[1]год'!O392</f>
        <v>1583.2372881355934</v>
      </c>
    </row>
    <row r="22" spans="1:2" ht="12.75">
      <c r="A22" s="27" t="str">
        <f>'[1]год'!A402</f>
        <v>Установка маячков</v>
      </c>
      <c r="B22" s="23">
        <f>'[1]год'!O402</f>
        <v>7677.016949152542</v>
      </c>
    </row>
    <row r="23" spans="1:2" ht="12.75">
      <c r="A23" s="27" t="str">
        <f>'[1]год'!A423</f>
        <v>Смена задвижки</v>
      </c>
      <c r="B23" s="23">
        <f>'[1]год'!O423</f>
        <v>2913.542372881356</v>
      </c>
    </row>
    <row r="24" spans="1:2" ht="12.75">
      <c r="A24" s="27" t="str">
        <f>'[1]год'!A428</f>
        <v>Смена канализационной трубы</v>
      </c>
      <c r="B24" s="23">
        <f>'[1]год'!O428</f>
        <v>8341.618644067798</v>
      </c>
    </row>
    <row r="25" spans="1:2" ht="12.75">
      <c r="A25" s="27" t="str">
        <f>'[1]год'!A450</f>
        <v>Опрессовка  ЦО</v>
      </c>
      <c r="B25" s="23">
        <f>'[1]год'!O450</f>
        <v>5234.686440677967</v>
      </c>
    </row>
    <row r="26" spans="1:2" ht="12.75">
      <c r="A26" s="27" t="str">
        <f>'[1]год'!A468</f>
        <v>Утепление проемов</v>
      </c>
      <c r="B26" s="23">
        <f>'[1]год'!O468</f>
        <v>14925.906779661018</v>
      </c>
    </row>
    <row r="27" spans="1:2" ht="12.75">
      <c r="A27" s="27" t="str">
        <f>'[1]год'!A496</f>
        <v>Установка досок объявлений</v>
      </c>
      <c r="B27" s="23">
        <f>'[1]год'!O496</f>
        <v>2554.9745762711864</v>
      </c>
    </row>
    <row r="28" spans="1:2" ht="25.5">
      <c r="A28" s="31" t="str">
        <f>'[1]год'!A531</f>
        <v>2. Расходы по техническому обслуживанию, в т.ч. аварийно-ремонтная служба</v>
      </c>
      <c r="B28" s="26">
        <f>'[1]год'!O531</f>
        <v>22704.114072823362</v>
      </c>
    </row>
    <row r="29" spans="1:2" ht="12.75">
      <c r="A29" s="25" t="str">
        <f>'[1]год'!A532</f>
        <v>3. Расходы по содержанию домового хозяйства и придомовой территории</v>
      </c>
      <c r="B29" s="26">
        <f>'[1]год'!O532</f>
        <v>77332.87840494423</v>
      </c>
    </row>
    <row r="30" spans="1:2" ht="12.75">
      <c r="A30" s="17" t="str">
        <f>'[1]год'!A533</f>
        <v>   3.1. Услуги сторонних организаций:</v>
      </c>
      <c r="B30" s="26">
        <f>'[1]год'!O533</f>
        <v>18718.852</v>
      </c>
    </row>
    <row r="31" spans="1:2" ht="12.75">
      <c r="A31" s="36" t="str">
        <f>'[1]год'!A534</f>
        <v>Вывоз твердых бытовых отходов</v>
      </c>
      <c r="B31" s="37">
        <f>'[1]год'!O534</f>
        <v>13839.16</v>
      </c>
    </row>
    <row r="32" spans="1:2" ht="12.75">
      <c r="A32" s="38" t="str">
        <f>'[1]год'!A535</f>
        <v>Обследование дымоходов и вентканалов</v>
      </c>
      <c r="B32" s="37">
        <f>'[1]год'!O535</f>
        <v>1871.66</v>
      </c>
    </row>
    <row r="33" spans="1:2" ht="12.75">
      <c r="A33" s="36" t="str">
        <f>'[1]год'!A536</f>
        <v>Дезинсекция и дератизация</v>
      </c>
      <c r="B33" s="37">
        <f>'[1]год'!O536</f>
        <v>3008.032</v>
      </c>
    </row>
    <row r="34" spans="1:2" ht="12.75">
      <c r="A34" s="36" t="str">
        <f>'[1]год'!A537</f>
        <v>Обслуживание ВДГО</v>
      </c>
      <c r="B34" s="41">
        <f>'[1]год'!O537</f>
        <v>0</v>
      </c>
    </row>
    <row r="35" spans="1:2" ht="12.75">
      <c r="A35" s="36" t="str">
        <f>'[1]год'!A538</f>
        <v>Затраты по содержанию лифтов</v>
      </c>
      <c r="B35" s="23">
        <f>'[1]год'!O538</f>
        <v>0</v>
      </c>
    </row>
    <row r="36" spans="1:2" ht="12.75">
      <c r="A36" s="17" t="str">
        <f>'[1]год'!A539</f>
        <v>    3.2.Услуги жилищных предприятий:</v>
      </c>
      <c r="B36" s="26">
        <f>'[1]год'!O539</f>
        <v>58614.02640494424</v>
      </c>
    </row>
    <row r="37" spans="1:2" ht="12.75">
      <c r="A37" s="36" t="str">
        <f>'[1]год'!A540</f>
        <v>Уборка придомовой территории</v>
      </c>
      <c r="B37" s="37">
        <f>'[1]год'!O540</f>
        <v>53461.73010494424</v>
      </c>
    </row>
    <row r="38" spans="1:2" ht="12.75">
      <c r="A38" s="36" t="str">
        <f>'[1]год'!A543</f>
        <v>Вывоз крупногабаритного мусора</v>
      </c>
      <c r="B38" s="37">
        <f>'[1]год'!O543</f>
        <v>5152.2963</v>
      </c>
    </row>
    <row r="39" spans="1:2" ht="12.75">
      <c r="A39" s="17" t="str">
        <f>'[1]год'!A544</f>
        <v>4.Общеэксплуатационные расходы:</v>
      </c>
      <c r="B39" s="26">
        <f>'[1]год'!O544</f>
        <v>12848.266195487282</v>
      </c>
    </row>
    <row r="40" spans="1:2" ht="12.75">
      <c r="A40" s="17" t="s">
        <v>3</v>
      </c>
      <c r="B40" s="26">
        <f>'[1]год'!O545</f>
        <v>25908.702932203392</v>
      </c>
    </row>
    <row r="41" spans="1:2" ht="12.75">
      <c r="A41" s="36" t="s">
        <v>4</v>
      </c>
      <c r="B41" s="37">
        <f>'[1]год'!O546</f>
        <v>11427.160999999998</v>
      </c>
    </row>
    <row r="42" spans="1:2" ht="12.75">
      <c r="A42" s="36" t="s">
        <v>5</v>
      </c>
      <c r="B42" s="37">
        <f>'[1]год'!O547</f>
        <v>11388.875999999998</v>
      </c>
    </row>
    <row r="43" spans="1:2" ht="12.75">
      <c r="A43" s="36" t="s">
        <v>7</v>
      </c>
      <c r="B43" s="37">
        <f>'[1]год'!O549</f>
        <v>38.285000000000004</v>
      </c>
    </row>
    <row r="44" spans="1:2" ht="12.75">
      <c r="A44" s="36" t="s">
        <v>8</v>
      </c>
      <c r="B44" s="37">
        <f>'[1]год'!O550</f>
        <v>11964.585932203392</v>
      </c>
    </row>
    <row r="45" spans="1:2" ht="12.75">
      <c r="A45" s="36" t="s">
        <v>9</v>
      </c>
      <c r="B45" s="37">
        <f>'[1]год'!O551</f>
        <v>11491.806271186442</v>
      </c>
    </row>
    <row r="46" spans="1:2" ht="25.5">
      <c r="A46" s="36" t="s">
        <v>10</v>
      </c>
      <c r="B46" s="37">
        <f>'[1]год'!O552</f>
        <v>472.77966101694915</v>
      </c>
    </row>
    <row r="47" spans="1:2" ht="12.75">
      <c r="A47" s="36" t="s">
        <v>11</v>
      </c>
      <c r="B47" s="37">
        <f>'[1]год'!O553</f>
        <v>2516.956</v>
      </c>
    </row>
    <row r="48" spans="1:2" ht="12.75">
      <c r="A48" s="17" t="str">
        <f>'[1]год'!A554</f>
        <v>Итого расходов</v>
      </c>
      <c r="B48" s="26">
        <f>'[1]год'!O554</f>
        <v>204398.40228342437</v>
      </c>
    </row>
    <row r="49" spans="1:2" ht="12.75">
      <c r="A49" s="36" t="str">
        <f>'[1]год'!A555</f>
        <v>Прочие расходы</v>
      </c>
      <c r="B49" s="37">
        <f>'[1]год'!O555</f>
        <v>2337.9804023330285</v>
      </c>
    </row>
    <row r="50" spans="1:2" ht="12.75">
      <c r="A50" s="17" t="str">
        <f>'[1]год'!A556</f>
        <v>Итого стоимость услуг без НДС</v>
      </c>
      <c r="B50" s="26">
        <f>'[1]год'!O556</f>
        <v>206736.3826857574</v>
      </c>
    </row>
    <row r="51" spans="1:2" ht="12.75">
      <c r="A51" s="36" t="str">
        <f>'[1]год'!A557</f>
        <v>НДС 18%</v>
      </c>
      <c r="B51" s="37">
        <f>'[1]год'!O557</f>
        <v>37212.54888343633</v>
      </c>
    </row>
    <row r="52" spans="1:2" ht="12.75">
      <c r="A52" s="17" t="str">
        <f>'[1]год'!A558</f>
        <v>Стоимость услуг по содержанию и ремонту жилья с НДС</v>
      </c>
      <c r="B52" s="26">
        <f>'[1]год'!O558</f>
        <v>243948.93156919372</v>
      </c>
    </row>
    <row r="53" spans="1:2" ht="12.75">
      <c r="A53" s="46" t="str">
        <f>'[1]год'!A560</f>
        <v>Финансовый результат (-перерасход, +неосвоение) на 31.12.2013 г.</v>
      </c>
      <c r="B53" s="52">
        <f>'[1]год'!O560</f>
        <v>-22618.532725980243</v>
      </c>
    </row>
    <row r="54" spans="1:2" ht="25.5">
      <c r="A54" s="17" t="s">
        <v>13</v>
      </c>
      <c r="B54" s="53">
        <v>6925.13</v>
      </c>
    </row>
    <row r="55" spans="1:2" ht="25.5">
      <c r="A55" s="17" t="s">
        <v>14</v>
      </c>
      <c r="B55" s="53">
        <f>B53+B54</f>
        <v>-15693.402725980242</v>
      </c>
    </row>
    <row r="56" ht="38.25">
      <c r="A56" s="48" t="s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2014-08-06T05:41:52Z</cp:lastPrinted>
  <dcterms:created xsi:type="dcterms:W3CDTF">2014-06-11T09:11:15Z</dcterms:created>
  <dcterms:modified xsi:type="dcterms:W3CDTF">2014-08-07T03:56:40Z</dcterms:modified>
  <cp:category/>
  <cp:version/>
  <cp:contentType/>
  <cp:contentStatus/>
</cp:coreProperties>
</file>